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ISCAL\Cuenta Publica\2025\Digital\4° Trimestre\"/>
    </mc:Choice>
  </mc:AlternateContent>
  <bookViews>
    <workbookView xWindow="0" yWindow="0" windowWidth="28800" windowHeight="11880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/>
  <c r="E21" i="1" l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B12" i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D4" i="1"/>
  <c r="C4" i="1"/>
  <c r="B4" i="1"/>
  <c r="D3" i="1" l="1"/>
  <c r="C3" i="1"/>
  <c r="E4" i="1"/>
  <c r="F4" i="1" s="1"/>
  <c r="E12" i="1"/>
  <c r="F12" i="1" s="1"/>
  <c r="B3" i="1"/>
  <c r="F5" i="1"/>
  <c r="E3" i="1" l="1"/>
  <c r="F3" i="1" s="1"/>
</calcChain>
</file>

<file path=xl/sharedStrings.xml><?xml version="1.0" encoding="utf-8"?>
<sst xmlns="http://schemas.openxmlformats.org/spreadsheetml/2006/main" count="27" uniqueCount="27">
  <si>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</si>
  <si>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</si>
  <si>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</si>
  <si>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</si>
  <si>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</si>
  <si>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</si>
  <si>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</si>
  <si>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</si>
  <si>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</si>
  <si>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</si>
  <si>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</si>
  <si>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</si>
  <si>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</si>
  <si>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</si>
  <si>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</si>
  <si>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</si>
  <si>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</si>
  <si>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</si>
  <si>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</si>
  <si>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</si>
  <si>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</si>
  <si>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</si>
  <si>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</si>
  <si>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</si>
  <si>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</si>
  <si>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</si>
  <si>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Patronato de Explora_x000D_
Estado Analítico del Activo_x000D_
Del 01 de Enero al 31 de Diciembre del 2025_x000D_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</si>
</sst>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  <xf numFmtId="0" fontId="2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4" xfId="8" applyFont="1" applyFill="1" applyBorder="1" applyAlignment="1">
      <alignment horizontal="center" vertical="center" wrapText="1"/>
    </xf>
    <xf numFmtId="4" fontId="3" fillId="2" borderId="4" xfId="8" applyNumberFormat="1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left" vertical="top" indent="1"/>
    </xf>
    <xf numFmtId="0" fontId="3" fillId="0" borderId="4" xfId="8" applyFont="1" applyBorder="1" applyAlignment="1">
      <alignment horizontal="left" vertical="top" indent="2"/>
    </xf>
    <xf numFmtId="0" fontId="4" fillId="0" borderId="4" xfId="8" applyFont="1" applyBorder="1" applyAlignment="1">
      <alignment horizontal="left" vertical="top" indent="2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4" fillId="0" borderId="4" xfId="8" applyNumberFormat="1" applyFont="1" applyFill="1" applyBorder="1" applyAlignment="1" applyProtection="1">
      <alignment vertical="top" wrapText="1"/>
      <protection locked="0"/>
    </xf>
    <xf numFmtId="4" fontId="4" fillId="0" borderId="4" xfId="8" applyNumberFormat="1" applyFont="1" applyFill="1" applyBorder="1" applyAlignment="1" applyProtection="1">
      <alignment wrapText="1"/>
      <protection locked="0"/>
    </xf>
    <xf numFmtId="0" fontId="7" fillId="2" borderId="1" xfId="16" applyFont="1" applyFill="1" applyBorder="1" applyAlignment="1">
      <alignment horizontal="center" vertical="center" wrapText="1"/>
    </xf>
    <xf numFmtId="0" fontId="7" fillId="2" borderId="2" xfId="16" applyFont="1" applyFill="1" applyBorder="1" applyAlignment="1">
      <alignment horizontal="center" vertical="center" wrapText="1"/>
    </xf>
    <xf numFmtId="0" fontId="7" fillId="2" borderId="3" xfId="16" applyFont="1" applyFill="1" applyBorder="1" applyAlignment="1">
      <alignment horizontal="center" vertical="center" wrapText="1"/>
    </xf>
  </cellXfs>
  <cellStyles count="18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3 2" xfId="17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D7" sqref="D7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x14ac:dyDescent="0.2">
      <c r="A3" s="5" t="s">
        <v>6</v>
      </c>
      <c r="B3" s="8">
        <f>+B4+B12</f>
        <v>177668158.14000008</v>
      </c>
      <c r="C3" s="8">
        <f t="shared" ref="C3:D3" si="0">+C4+C12</f>
        <v>252151754.73999995</v>
      </c>
      <c r="D3" s="8">
        <f t="shared" si="0"/>
        <v>268168384.16999996</v>
      </c>
      <c r="E3" s="8">
        <f>+B3+C3-D3</f>
        <v>161651528.71000004</v>
      </c>
      <c r="F3" s="8">
        <f t="shared" ref="F3:F21" si="1">+E3-B3</f>
        <v>-16016629.430000037</v>
      </c>
    </row>
    <row r="4" spans="1:6" x14ac:dyDescent="0.2">
      <c r="A4" s="6" t="s">
        <v>7</v>
      </c>
      <c r="B4" s="8">
        <f>SUM(B5:B11)</f>
        <v>17419201.850000031</v>
      </c>
      <c r="C4" s="8">
        <f t="shared" ref="C4:E4" si="2">SUM(C5:C11)</f>
        <v>228032150.75999996</v>
      </c>
      <c r="D4" s="8">
        <f t="shared" si="2"/>
        <v>231149070.70999998</v>
      </c>
      <c r="E4" s="8">
        <f t="shared" si="2"/>
        <v>14302281.900000034</v>
      </c>
      <c r="F4" s="8">
        <f t="shared" si="1"/>
        <v>-3116919.9499999974</v>
      </c>
    </row>
    <row r="5" spans="1:6" x14ac:dyDescent="0.2">
      <c r="A5" s="7" t="s">
        <v>8</v>
      </c>
      <c r="B5" s="9">
        <v>13557802.080000013</v>
      </c>
      <c r="C5" s="9">
        <v>116543058.11</v>
      </c>
      <c r="D5" s="9">
        <v>119743586.03</v>
      </c>
      <c r="E5" s="9">
        <f t="shared" ref="E5:E11" si="3">+B5+C5-D5</f>
        <v>10357274.160000011</v>
      </c>
      <c r="F5" s="9">
        <f t="shared" si="1"/>
        <v>-3200527.9200000018</v>
      </c>
    </row>
    <row r="6" spans="1:6" x14ac:dyDescent="0.2">
      <c r="A6" s="7" t="s">
        <v>9</v>
      </c>
      <c r="B6" s="9">
        <v>2319266.0400000215</v>
      </c>
      <c r="C6" s="9">
        <v>100070103.59</v>
      </c>
      <c r="D6" s="9">
        <v>100031801.44</v>
      </c>
      <c r="E6" s="9">
        <f t="shared" si="3"/>
        <v>2357568.1900000274</v>
      </c>
      <c r="F6" s="9">
        <f t="shared" si="1"/>
        <v>38302.15000000596</v>
      </c>
    </row>
    <row r="7" spans="1:6" x14ac:dyDescent="0.2">
      <c r="A7" s="7" t="s">
        <v>10</v>
      </c>
      <c r="B7" s="9">
        <v>1322176.3099999949</v>
      </c>
      <c r="C7" s="9">
        <v>9071331.7899999991</v>
      </c>
      <c r="D7" s="9">
        <v>9071331.7899999991</v>
      </c>
      <c r="E7" s="9">
        <f t="shared" si="3"/>
        <v>1322176.3099999949</v>
      </c>
      <c r="F7" s="9">
        <f t="shared" si="1"/>
        <v>0</v>
      </c>
    </row>
    <row r="8" spans="1:6" x14ac:dyDescent="0.2">
      <c r="A8" s="7" t="s">
        <v>11</v>
      </c>
      <c r="B8" s="9">
        <v>0</v>
      </c>
      <c r="C8" s="9">
        <v>2302351.4500000002</v>
      </c>
      <c r="D8" s="9">
        <v>2302351.4500000002</v>
      </c>
      <c r="E8" s="9">
        <f t="shared" si="3"/>
        <v>0</v>
      </c>
      <c r="F8" s="9">
        <f t="shared" si="1"/>
        <v>0</v>
      </c>
    </row>
    <row r="9" spans="1:6" x14ac:dyDescent="0.2">
      <c r="A9" s="7" t="s">
        <v>12</v>
      </c>
      <c r="B9" s="9">
        <v>0</v>
      </c>
      <c r="C9" s="9">
        <v>0</v>
      </c>
      <c r="D9" s="9">
        <v>0</v>
      </c>
      <c r="E9" s="9">
        <f t="shared" si="3"/>
        <v>0</v>
      </c>
      <c r="F9" s="9">
        <f t="shared" si="1"/>
        <v>0</v>
      </c>
    </row>
    <row r="10" spans="1:6" x14ac:dyDescent="0.2">
      <c r="A10" s="7" t="s">
        <v>13</v>
      </c>
      <c r="B10" s="9">
        <v>0</v>
      </c>
      <c r="C10" s="9">
        <v>0</v>
      </c>
      <c r="D10" s="9">
        <v>0</v>
      </c>
      <c r="E10" s="9">
        <f t="shared" si="3"/>
        <v>0</v>
      </c>
      <c r="F10" s="9">
        <f t="shared" si="1"/>
        <v>0</v>
      </c>
    </row>
    <row r="11" spans="1:6" x14ac:dyDescent="0.2">
      <c r="A11" s="7" t="s">
        <v>14</v>
      </c>
      <c r="B11" s="9">
        <v>219957.42</v>
      </c>
      <c r="C11" s="9">
        <v>45305.82</v>
      </c>
      <c r="D11" s="9">
        <v>0</v>
      </c>
      <c r="E11" s="9">
        <f t="shared" si="3"/>
        <v>265263.24</v>
      </c>
      <c r="F11" s="9">
        <f t="shared" si="1"/>
        <v>45305.819999999978</v>
      </c>
    </row>
    <row r="12" spans="1:6" x14ac:dyDescent="0.2">
      <c r="A12" s="6" t="s">
        <v>15</v>
      </c>
      <c r="B12" s="8">
        <f>SUM(B13:B21)</f>
        <v>160248956.29000005</v>
      </c>
      <c r="C12" s="8">
        <f>+C15+C16+C17+C18</f>
        <v>24119603.98</v>
      </c>
      <c r="D12" s="8">
        <f>+D15+D16+D17+D18</f>
        <v>37019313.459999993</v>
      </c>
      <c r="E12" s="8">
        <f>+B12+C12-D12</f>
        <v>147349246.81000006</v>
      </c>
      <c r="F12" s="8">
        <f t="shared" si="1"/>
        <v>-12899709.479999989</v>
      </c>
    </row>
    <row r="13" spans="1:6" x14ac:dyDescent="0.2">
      <c r="A13" s="7" t="s">
        <v>16</v>
      </c>
      <c r="B13" s="9">
        <v>0</v>
      </c>
      <c r="C13" s="9">
        <v>0</v>
      </c>
      <c r="D13" s="9">
        <v>0</v>
      </c>
      <c r="E13" s="10">
        <f t="shared" ref="E13:E17" si="4">+B13+C13-D13</f>
        <v>0</v>
      </c>
      <c r="F13" s="10">
        <f t="shared" si="1"/>
        <v>0</v>
      </c>
    </row>
    <row r="14" spans="1:6" x14ac:dyDescent="0.2">
      <c r="A14" s="7" t="s">
        <v>17</v>
      </c>
      <c r="B14" s="10">
        <v>0</v>
      </c>
      <c r="C14" s="10">
        <v>0</v>
      </c>
      <c r="D14" s="10">
        <v>0</v>
      </c>
      <c r="E14" s="10">
        <f t="shared" si="4"/>
        <v>0</v>
      </c>
      <c r="F14" s="10">
        <f t="shared" si="1"/>
        <v>0</v>
      </c>
    </row>
    <row r="15" spans="1:6" x14ac:dyDescent="0.2">
      <c r="A15" s="7" t="s">
        <v>18</v>
      </c>
      <c r="B15" s="10">
        <v>123227001.89000002</v>
      </c>
      <c r="C15" s="10">
        <v>8602650.1600000001</v>
      </c>
      <c r="D15" s="10">
        <v>8602650.1600000001</v>
      </c>
      <c r="E15" s="10">
        <f t="shared" si="4"/>
        <v>123227001.89000002</v>
      </c>
      <c r="F15" s="10">
        <f t="shared" si="1"/>
        <v>0</v>
      </c>
    </row>
    <row r="16" spans="1:6" x14ac:dyDescent="0.2">
      <c r="A16" s="7" t="s">
        <v>19</v>
      </c>
      <c r="B16" s="9">
        <v>119178449.33000004</v>
      </c>
      <c r="C16" s="9">
        <v>15516893.83</v>
      </c>
      <c r="D16" s="9">
        <v>2533269.38</v>
      </c>
      <c r="E16" s="9">
        <f t="shared" si="4"/>
        <v>132162073.78000006</v>
      </c>
      <c r="F16" s="9">
        <f t="shared" si="1"/>
        <v>12983624.450000018</v>
      </c>
    </row>
    <row r="17" spans="1:6" x14ac:dyDescent="0.2">
      <c r="A17" s="7" t="s">
        <v>20</v>
      </c>
      <c r="B17" s="9">
        <v>4374545.8899999997</v>
      </c>
      <c r="C17" s="9">
        <v>0</v>
      </c>
      <c r="D17" s="9">
        <v>0</v>
      </c>
      <c r="E17" s="9">
        <f t="shared" si="4"/>
        <v>4374545.8899999997</v>
      </c>
      <c r="F17" s="9">
        <f t="shared" si="1"/>
        <v>0</v>
      </c>
    </row>
    <row r="18" spans="1:6" x14ac:dyDescent="0.2">
      <c r="A18" s="7" t="s">
        <v>21</v>
      </c>
      <c r="B18" s="9">
        <v>-86531040.819999993</v>
      </c>
      <c r="C18" s="9">
        <v>59.99</v>
      </c>
      <c r="D18" s="9">
        <v>25883393.919999998</v>
      </c>
      <c r="E18" s="9">
        <f>+B18-D18+C18</f>
        <v>-112414374.75</v>
      </c>
      <c r="F18" s="9">
        <f t="shared" si="1"/>
        <v>-25883333.930000007</v>
      </c>
    </row>
    <row r="19" spans="1:6" x14ac:dyDescent="0.2">
      <c r="A19" s="7" t="s">
        <v>22</v>
      </c>
      <c r="B19" s="9">
        <v>0</v>
      </c>
      <c r="C19" s="9">
        <v>0</v>
      </c>
      <c r="D19" s="9">
        <v>0</v>
      </c>
      <c r="E19" s="10">
        <f t="shared" ref="E19:E21" si="5">+B19+C19-D19</f>
        <v>0</v>
      </c>
      <c r="F19" s="10">
        <f t="shared" si="1"/>
        <v>0</v>
      </c>
    </row>
    <row r="20" spans="1:6" x14ac:dyDescent="0.2">
      <c r="A20" s="7" t="s">
        <v>23</v>
      </c>
      <c r="B20" s="9">
        <v>0</v>
      </c>
      <c r="C20" s="9">
        <v>0</v>
      </c>
      <c r="D20" s="9">
        <v>0</v>
      </c>
      <c r="E20" s="10">
        <f t="shared" si="5"/>
        <v>0</v>
      </c>
      <c r="F20" s="10">
        <f t="shared" si="1"/>
        <v>0</v>
      </c>
    </row>
    <row r="21" spans="1:6" x14ac:dyDescent="0.2">
      <c r="A21" s="7" t="s">
        <v>24</v>
      </c>
      <c r="B21" s="9">
        <v>0</v>
      </c>
      <c r="C21" s="9">
        <v>0</v>
      </c>
      <c r="D21" s="9">
        <v>0</v>
      </c>
      <c r="E21" s="10">
        <f t="shared" si="5"/>
        <v>0</v>
      </c>
      <c r="F21" s="10">
        <f t="shared" si="1"/>
        <v>0</v>
      </c>
    </row>
    <row r="23" spans="1:6" ht="12.75" x14ac:dyDescent="0.2">
      <c r="A23" s="2" t="s">
        <v>25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00ED53C0-026E-407A-921C-5A741F3461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Contador</cp:lastModifiedBy>
  <cp:revision/>
  <dcterms:created xsi:type="dcterms:W3CDTF">2014-02-09T04:04:15Z</dcterms:created>
  <dcterms:modified xsi:type="dcterms:W3CDTF">2026-01-21T18:50:31Z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